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8448" activeTab="0"/>
  </bookViews>
  <sheets>
    <sheet name="PL công khai DT thu 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_xlnm.Print_Titles" localSheetId="0">'PL công khai DT thu 2022'!$6:$6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<sst xmlns="http://schemas.openxmlformats.org/spreadsheetml/2006/main" count="178" uniqueCount="79">
  <si>
    <t>STT</t>
  </si>
  <si>
    <t>Néi dung</t>
  </si>
  <si>
    <t>BV Lao</t>
  </si>
  <si>
    <t>BV YHCT</t>
  </si>
  <si>
    <t>I</t>
  </si>
  <si>
    <t>II</t>
  </si>
  <si>
    <t>2.1</t>
  </si>
  <si>
    <t>2.3</t>
  </si>
  <si>
    <t>2.2</t>
  </si>
  <si>
    <t>3.1</t>
  </si>
  <si>
    <t>3.2</t>
  </si>
  <si>
    <t>SỞ Y TẾ TỈNH HÀ NAM</t>
  </si>
  <si>
    <t>Mã số ĐVSDNS</t>
  </si>
  <si>
    <t>Dự toán chi NSNN</t>
  </si>
  <si>
    <t>Quản lý nhà nước (340-341)</t>
  </si>
  <si>
    <t>Kinh phí thực hiện tự chủ</t>
  </si>
  <si>
    <t>Kinh phí không thực hiện tự chủ</t>
  </si>
  <si>
    <t>Sự nghiệp y tế</t>
  </si>
  <si>
    <t>Kinh phí nhiệm vụ thường xuyên</t>
  </si>
  <si>
    <t>Kinh phí nhiệm vụ không thường xuyên</t>
  </si>
  <si>
    <t>Loại130  khoản 131</t>
  </si>
  <si>
    <t>Loại 130 khoản 132</t>
  </si>
  <si>
    <t>Loại 130 khoản 139</t>
  </si>
  <si>
    <t>Sự nghiệp dân số</t>
  </si>
  <si>
    <t>Loại 130 khoản 151 huyện, tỉnh</t>
  </si>
  <si>
    <t>Loại 130 khoản 151 xã</t>
  </si>
  <si>
    <t>Sự nghiệp y tế xã, phường, NV y tế thôn</t>
  </si>
  <si>
    <t xml:space="preserve"> + Sự nghiệp y tế xã, phường</t>
  </si>
  <si>
    <t xml:space="preserve"> + Nhân viên y tế thôn, xóm</t>
  </si>
  <si>
    <t>3.3</t>
  </si>
  <si>
    <t>Sự nghiệp đào tạo</t>
  </si>
  <si>
    <t>Loại 070 khoản 093</t>
  </si>
  <si>
    <t>Địa điểm KBNN nơi đơn vị SDNS giao dịch</t>
  </si>
  <si>
    <t>KBNN tỉnh</t>
  </si>
  <si>
    <t>KBNN huyện Lý Nhân</t>
  </si>
  <si>
    <t>KBNN huyện Bình Lục</t>
  </si>
  <si>
    <t>KBNN huyện Thanh Liêm</t>
  </si>
  <si>
    <t>KBNN huyện Duy Tiên</t>
  </si>
  <si>
    <t>KBNN huyện Kim Bảng</t>
  </si>
  <si>
    <t>BVĐK tỉnh</t>
  </si>
  <si>
    <t>BV Tâm thần</t>
  </si>
  <si>
    <t>BV Mắt</t>
  </si>
  <si>
    <t>BV Sản Nhi</t>
  </si>
  <si>
    <t>TT giám định y khoa</t>
  </si>
  <si>
    <t>Nội dung</t>
  </si>
  <si>
    <t>Chương 423</t>
  </si>
  <si>
    <t>TT Kiểm nghiệm T-MP-TP</t>
  </si>
  <si>
    <t>Trung tâm kiểm soát bệnh tật</t>
  </si>
  <si>
    <t>BVĐK khu vực Nam Lý</t>
  </si>
  <si>
    <t>TTYT huyện Bình Lục</t>
  </si>
  <si>
    <t>TTYT huyện Lý Nhân</t>
  </si>
  <si>
    <t>TTYT huyện Thanh Liêm</t>
  </si>
  <si>
    <t>TTYT Thị xã Duy Tiên</t>
  </si>
  <si>
    <t>TTYT huyện Kim Bảng</t>
  </si>
  <si>
    <t>TTYT Thành phố Phủ Lý</t>
  </si>
  <si>
    <t>Trường CĐYT</t>
  </si>
  <si>
    <t>Loại 130-151 thù lao CT viên dân số xã</t>
  </si>
  <si>
    <t>Thu dịch vụ sự nghiệp công sử dụng ngân sách nhà nước</t>
  </si>
  <si>
    <t xml:space="preserve">Thu dịch vụ sự nghiệp công </t>
  </si>
  <si>
    <t>Thu dịch vụ sự nghiệp công không sử dụng ngân sách nhà nước</t>
  </si>
  <si>
    <t>Lĩnh vực sự nghiệp giáo dục nghề nghiệp</t>
  </si>
  <si>
    <t>1.1</t>
  </si>
  <si>
    <t>Dịch vụ đào tạo trình độ cao đẳng</t>
  </si>
  <si>
    <t>1.2</t>
  </si>
  <si>
    <t>Lĩnh vực sự nghiệp y tế, dân số</t>
  </si>
  <si>
    <t>Dịch vụ khám, chữa bệnh</t>
  </si>
  <si>
    <t>1.2.1</t>
  </si>
  <si>
    <t>1.2.2</t>
  </si>
  <si>
    <t>1.2.3</t>
  </si>
  <si>
    <t>Dịch vụ y tế dự phòng</t>
  </si>
  <si>
    <t>Dịch vụ kiểm nghiệm</t>
  </si>
  <si>
    <t>2.1.1</t>
  </si>
  <si>
    <t>2.1.2</t>
  </si>
  <si>
    <t>Dịch vụ y tế khác</t>
  </si>
  <si>
    <t>ĐVT: 1.000 ĐVN</t>
  </si>
  <si>
    <t>Tổng số thu được UBND tỉnh giao nhiệm vụ</t>
  </si>
  <si>
    <t>Tổng số thu đã giao cho các đơn vị thực hiện</t>
  </si>
  <si>
    <t>PHỤ LỤC GIAO NHIỆM VỤ THU TỪ VIỆC CUNG CẤP DỊCH VỤ SỰ NGHIỆP CÔNG NĂM 2022 ĐƯỢC GIAO VÀ ĐÃ GIAO CHO CÁC ĐƠN VỊ THỰC HIỆN</t>
  </si>
  <si>
    <t>Kèm theo Quyết định số              /QĐ-SYT ngày       tháng 03 năm 2022 của Sở Y tế tỉnh Hà Nam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</si>
</sst>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8">
    <font>
      <sz val="10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u val="single"/>
      <sz val="12"/>
      <color indexed="36"/>
      <name val=".VnTime"/>
      <family val="2"/>
    </font>
    <font>
      <sz val="12"/>
      <color indexed="17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.VnTime"/>
      <family val="2"/>
    </font>
    <font>
      <u val="single"/>
      <sz val="8"/>
      <color indexed="12"/>
      <name val=".VnArial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Arial"/>
      <family val="0"/>
    </font>
    <font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b/>
      <i/>
      <sz val="10"/>
      <name val=".VnTime"/>
      <family val="2"/>
    </font>
    <font>
      <sz val="9"/>
      <name val=".VnTime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22" borderId="0" applyNumberFormat="0" applyBorder="0" applyAlignment="0" applyProtection="0"/>
    <xf numFmtId="0" fontId="0" fillId="23" borderId="5" applyNumberFormat="0" applyFont="0" applyAlignment="0" applyProtection="0"/>
    <xf numFmtId="0" fontId="16" fillId="20" borderId="6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1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0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2" fillId="0" borderId="0">
      <alignment/>
      <protection/>
    </xf>
  </cellStyleXfs>
  <cellXfs count="6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8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8" xfId="0" applyFont="1" applyBorder="1" applyAlignment="1">
      <alignment/>
    </xf>
    <xf numFmtId="0" fontId="34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3" fontId="34" fillId="0" borderId="12" xfId="0" applyNumberFormat="1" applyFont="1" applyBorder="1" applyAlignment="1">
      <alignment horizontal="right" vertical="center" wrapText="1"/>
    </xf>
    <xf numFmtId="0" fontId="34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3" fontId="36" fillId="0" borderId="12" xfId="0" applyNumberFormat="1" applyFont="1" applyBorder="1" applyAlignment="1">
      <alignment horizontal="right" vertical="center" wrapText="1"/>
    </xf>
    <xf numFmtId="0" fontId="36" fillId="0" borderId="12" xfId="0" applyFont="1" applyBorder="1" applyAlignment="1">
      <alignment vertical="center" wrapText="1"/>
    </xf>
    <xf numFmtId="3" fontId="34" fillId="0" borderId="13" xfId="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0" fontId="35" fillId="0" borderId="13" xfId="0" applyFont="1" applyBorder="1" applyAlignment="1">
      <alignment vertical="center" wrapText="1"/>
    </xf>
    <xf numFmtId="3" fontId="35" fillId="0" borderId="14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right" vertical="center" wrapText="1"/>
    </xf>
    <xf numFmtId="0" fontId="32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17" xfId="0" applyFont="1" applyBorder="1" applyAlignment="1">
      <alignment horizontal="center" vertical="center" wrapText="1"/>
    </xf>
    <xf numFmtId="3" fontId="36" fillId="0" borderId="14" xfId="0" applyNumberFormat="1" applyFont="1" applyBorder="1" applyAlignment="1">
      <alignment horizontal="right" vertical="center" wrapText="1"/>
    </xf>
    <xf numFmtId="3" fontId="34" fillId="0" borderId="18" xfId="0" applyNumberFormat="1" applyFont="1" applyBorder="1" applyAlignment="1">
      <alignment horizontal="right" vertical="center" wrapText="1"/>
    </xf>
    <xf numFmtId="3" fontId="27" fillId="0" borderId="8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29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3" fillId="0" borderId="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m%202013\Du%20toan\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m%202013\Du%20toan\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m%202013\Du%20toan\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5.8515625" style="1" customWidth="1"/>
    <col min="2" max="2" width="35.57421875" style="8" customWidth="1"/>
    <col min="3" max="4" width="13.28125" style="1" customWidth="1"/>
    <col min="5" max="5" width="12.421875" style="1" customWidth="1"/>
    <col min="6" max="7" width="11.28125" style="1" customWidth="1"/>
    <col min="8" max="8" width="11.00390625" style="1" customWidth="1"/>
    <col min="9" max="9" width="10.7109375" style="1" customWidth="1"/>
    <col min="10" max="10" width="11.28125" style="1" customWidth="1"/>
    <col min="11" max="11" width="10.28125" style="1" customWidth="1"/>
    <col min="12" max="12" width="5.57421875" style="1" customWidth="1"/>
    <col min="13" max="13" width="43.140625" style="1" customWidth="1"/>
    <col min="14" max="14" width="8.57421875" style="1" customWidth="1"/>
    <col min="15" max="15" width="10.00390625" style="1" customWidth="1"/>
    <col min="16" max="16" width="9.7109375" style="1" customWidth="1"/>
    <col min="17" max="17" width="10.140625" style="1" customWidth="1"/>
    <col min="18" max="18" width="10.28125" style="1" customWidth="1"/>
    <col min="19" max="19" width="10.140625" style="1" customWidth="1"/>
    <col min="20" max="20" width="10.00390625" style="1" customWidth="1"/>
    <col min="21" max="21" width="10.28125" style="1" customWidth="1"/>
    <col min="22" max="22" width="9.421875" style="1" customWidth="1"/>
    <col min="23" max="23" width="9.00390625" style="1" customWidth="1"/>
    <col min="24" max="16384" width="9.140625" style="1" customWidth="1"/>
  </cols>
  <sheetData>
    <row r="1" spans="1:23" ht="15" customHeight="1">
      <c r="A1" s="9" t="s">
        <v>11</v>
      </c>
      <c r="B1" s="10"/>
      <c r="C1" s="11"/>
      <c r="D1" s="11"/>
      <c r="E1" s="11"/>
      <c r="F1" s="57"/>
      <c r="G1" s="57"/>
      <c r="H1" s="57"/>
      <c r="I1" s="57"/>
      <c r="J1" s="57"/>
      <c r="K1" s="9"/>
      <c r="L1" s="9"/>
      <c r="M1" s="9"/>
      <c r="N1" s="12"/>
      <c r="O1" s="12"/>
      <c r="P1" s="12"/>
      <c r="Q1" s="12"/>
      <c r="R1" s="58"/>
      <c r="S1" s="58"/>
      <c r="T1" s="58"/>
      <c r="U1" s="58"/>
      <c r="V1" s="58"/>
      <c r="W1" s="58"/>
    </row>
    <row r="2" spans="1:23" ht="18.75" customHeight="1">
      <c r="A2" s="57" t="s">
        <v>77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 t="s">
        <v>77</v>
      </c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7.25" customHeight="1">
      <c r="A3" s="58" t="s">
        <v>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 t="s">
        <v>78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3.75" customHeight="1" hidden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4" ht="15.75" customHeight="1">
      <c r="A5" s="12"/>
      <c r="B5" s="59" t="s">
        <v>45</v>
      </c>
      <c r="C5" s="59"/>
      <c r="D5" s="51"/>
      <c r="E5" s="13"/>
      <c r="F5" s="12"/>
      <c r="G5" s="12"/>
      <c r="H5" s="14"/>
      <c r="I5" s="56" t="s">
        <v>74</v>
      </c>
      <c r="J5" s="56"/>
      <c r="K5" s="56"/>
      <c r="L5" s="15"/>
      <c r="M5" s="15"/>
      <c r="N5" s="12"/>
      <c r="O5" s="12"/>
      <c r="P5" s="12"/>
      <c r="Q5" s="13"/>
      <c r="R5" s="13"/>
      <c r="S5" s="13"/>
      <c r="T5" s="56" t="s">
        <v>74</v>
      </c>
      <c r="U5" s="56"/>
      <c r="V5" s="56"/>
      <c r="W5" s="56"/>
      <c r="X5" s="16"/>
    </row>
    <row r="6" spans="1:23" s="2" customFormat="1" ht="40.5" customHeight="1">
      <c r="A6" s="17" t="s">
        <v>0</v>
      </c>
      <c r="B6" s="17" t="s">
        <v>44</v>
      </c>
      <c r="C6" s="17" t="s">
        <v>75</v>
      </c>
      <c r="D6" s="17" t="s">
        <v>76</v>
      </c>
      <c r="E6" s="17" t="s">
        <v>39</v>
      </c>
      <c r="F6" s="17" t="s">
        <v>40</v>
      </c>
      <c r="G6" s="17" t="s">
        <v>41</v>
      </c>
      <c r="H6" s="17" t="s">
        <v>2</v>
      </c>
      <c r="I6" s="17" t="s">
        <v>3</v>
      </c>
      <c r="J6" s="17" t="s">
        <v>42</v>
      </c>
      <c r="K6" s="17" t="s">
        <v>43</v>
      </c>
      <c r="L6" s="17" t="s">
        <v>0</v>
      </c>
      <c r="M6" s="17" t="s">
        <v>1</v>
      </c>
      <c r="N6" s="17" t="s">
        <v>46</v>
      </c>
      <c r="O6" s="17" t="s">
        <v>47</v>
      </c>
      <c r="P6" s="17" t="s">
        <v>48</v>
      </c>
      <c r="Q6" s="17" t="s">
        <v>49</v>
      </c>
      <c r="R6" s="17" t="s">
        <v>51</v>
      </c>
      <c r="S6" s="17" t="s">
        <v>50</v>
      </c>
      <c r="T6" s="17" t="s">
        <v>52</v>
      </c>
      <c r="U6" s="17" t="s">
        <v>53</v>
      </c>
      <c r="V6" s="17" t="s">
        <v>54</v>
      </c>
      <c r="W6" s="17" t="s">
        <v>55</v>
      </c>
    </row>
    <row r="7" spans="1:23" s="3" customFormat="1" ht="12.75" customHeight="1">
      <c r="A7" s="18"/>
      <c r="B7" s="18" t="s">
        <v>12</v>
      </c>
      <c r="C7" s="19"/>
      <c r="D7" s="19"/>
      <c r="E7" s="20">
        <v>1051999</v>
      </c>
      <c r="F7" s="20">
        <v>1052000</v>
      </c>
      <c r="G7" s="20">
        <v>1051995</v>
      </c>
      <c r="H7" s="20">
        <v>1052001</v>
      </c>
      <c r="I7" s="20">
        <v>1060718</v>
      </c>
      <c r="J7" s="20">
        <v>1124487</v>
      </c>
      <c r="K7" s="20">
        <v>1003388</v>
      </c>
      <c r="L7" s="21"/>
      <c r="M7" s="18" t="s">
        <v>12</v>
      </c>
      <c r="N7" s="20">
        <v>1051996</v>
      </c>
      <c r="O7" s="20">
        <v>1126343</v>
      </c>
      <c r="P7" s="19">
        <v>1106510</v>
      </c>
      <c r="Q7" s="20">
        <v>1051902</v>
      </c>
      <c r="R7" s="20">
        <v>1051899</v>
      </c>
      <c r="S7" s="20">
        <v>1051901</v>
      </c>
      <c r="T7" s="20">
        <v>1051897</v>
      </c>
      <c r="U7" s="20">
        <v>1051900</v>
      </c>
      <c r="V7" s="20">
        <v>1051760</v>
      </c>
      <c r="W7" s="20">
        <v>1051761</v>
      </c>
    </row>
    <row r="8" spans="1:40" s="3" customFormat="1" ht="16.5" customHeight="1">
      <c r="A8" s="22" t="s">
        <v>4</v>
      </c>
      <c r="B8" s="23" t="s">
        <v>58</v>
      </c>
      <c r="C8" s="24">
        <f>C9+C16</f>
        <v>480486000</v>
      </c>
      <c r="D8" s="24">
        <f>C8</f>
        <v>480486000</v>
      </c>
      <c r="E8" s="24"/>
      <c r="F8" s="24"/>
      <c r="G8" s="24"/>
      <c r="H8" s="24"/>
      <c r="I8" s="24"/>
      <c r="J8" s="24"/>
      <c r="K8" s="24"/>
      <c r="L8" s="22" t="s">
        <v>4</v>
      </c>
      <c r="M8" s="23" t="s">
        <v>58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" customFormat="1" ht="22.5" customHeight="1">
      <c r="A9" s="26">
        <v>1</v>
      </c>
      <c r="B9" s="27" t="s">
        <v>57</v>
      </c>
      <c r="C9" s="24">
        <f>C10+C12</f>
        <v>208981000</v>
      </c>
      <c r="D9" s="24">
        <f>C9</f>
        <v>208981000</v>
      </c>
      <c r="E9" s="28"/>
      <c r="F9" s="28"/>
      <c r="G9" s="28"/>
      <c r="H9" s="28"/>
      <c r="I9" s="28"/>
      <c r="J9" s="28"/>
      <c r="K9" s="28"/>
      <c r="L9" s="26">
        <v>1</v>
      </c>
      <c r="M9" s="27" t="s">
        <v>57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2" customFormat="1" ht="15" customHeight="1">
      <c r="A10" s="26" t="s">
        <v>61</v>
      </c>
      <c r="B10" s="27" t="s">
        <v>60</v>
      </c>
      <c r="C10" s="24">
        <f>C11</f>
        <v>1960000</v>
      </c>
      <c r="D10" s="24">
        <f>C10</f>
        <v>1960000</v>
      </c>
      <c r="E10" s="28"/>
      <c r="F10" s="28"/>
      <c r="G10" s="28"/>
      <c r="H10" s="28"/>
      <c r="I10" s="28"/>
      <c r="J10" s="28"/>
      <c r="K10" s="28"/>
      <c r="L10" s="26" t="s">
        <v>61</v>
      </c>
      <c r="M10" s="27" t="s">
        <v>60</v>
      </c>
      <c r="N10" s="28"/>
      <c r="O10" s="28"/>
      <c r="P10" s="28"/>
      <c r="Q10" s="28"/>
      <c r="R10" s="28"/>
      <c r="S10" s="28"/>
      <c r="T10" s="28"/>
      <c r="U10" s="28"/>
      <c r="V10" s="28"/>
      <c r="W10" s="28">
        <f>W11</f>
        <v>1960000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2" customFormat="1" ht="15" customHeight="1">
      <c r="A11" s="26"/>
      <c r="B11" s="27" t="s">
        <v>62</v>
      </c>
      <c r="C11" s="24">
        <f>SUM(E11:W11)-L11</f>
        <v>1960000</v>
      </c>
      <c r="D11" s="24">
        <f>C11</f>
        <v>1960000</v>
      </c>
      <c r="E11" s="28"/>
      <c r="F11" s="28"/>
      <c r="G11" s="28"/>
      <c r="H11" s="28"/>
      <c r="I11" s="28"/>
      <c r="J11" s="28"/>
      <c r="K11" s="28"/>
      <c r="L11" s="26"/>
      <c r="M11" s="27" t="s">
        <v>62</v>
      </c>
      <c r="N11" s="28"/>
      <c r="O11" s="28"/>
      <c r="P11" s="28"/>
      <c r="Q11" s="28"/>
      <c r="R11" s="28"/>
      <c r="S11" s="28"/>
      <c r="T11" s="28"/>
      <c r="U11" s="28"/>
      <c r="V11" s="28"/>
      <c r="W11" s="28">
        <v>1960000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s="2" customFormat="1" ht="17.25" customHeight="1">
      <c r="A12" s="26" t="s">
        <v>63</v>
      </c>
      <c r="B12" s="27" t="s">
        <v>64</v>
      </c>
      <c r="C12" s="24">
        <f>C13+C14+C15</f>
        <v>207021000</v>
      </c>
      <c r="D12" s="24">
        <f aca="true" t="shared" si="0" ref="D12:D19">C12</f>
        <v>207021000</v>
      </c>
      <c r="E12" s="28"/>
      <c r="F12" s="28"/>
      <c r="G12" s="28"/>
      <c r="H12" s="28"/>
      <c r="I12" s="28"/>
      <c r="J12" s="28"/>
      <c r="K12" s="28"/>
      <c r="L12" s="26" t="s">
        <v>63</v>
      </c>
      <c r="M12" s="27" t="s">
        <v>64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s="2" customFormat="1" ht="17.25" customHeight="1">
      <c r="A13" s="26" t="s">
        <v>66</v>
      </c>
      <c r="B13" s="27" t="s">
        <v>65</v>
      </c>
      <c r="C13" s="24">
        <f>F13+H13+J13+K13+O13+P13+Q13+R13+S13+T13+U13+V13</f>
        <v>204006000</v>
      </c>
      <c r="D13" s="24">
        <f t="shared" si="0"/>
        <v>204006000</v>
      </c>
      <c r="E13" s="28"/>
      <c r="F13" s="28">
        <v>4850000</v>
      </c>
      <c r="G13" s="28"/>
      <c r="H13" s="28">
        <v>7000000</v>
      </c>
      <c r="I13" s="28"/>
      <c r="J13" s="28">
        <v>51000000</v>
      </c>
      <c r="K13" s="28">
        <v>300000</v>
      </c>
      <c r="L13" s="26" t="s">
        <v>66</v>
      </c>
      <c r="M13" s="27" t="s">
        <v>65</v>
      </c>
      <c r="N13" s="28"/>
      <c r="O13" s="28">
        <v>30000</v>
      </c>
      <c r="P13" s="28">
        <v>7120000</v>
      </c>
      <c r="Q13" s="28">
        <v>25000000</v>
      </c>
      <c r="R13" s="28">
        <v>24206000</v>
      </c>
      <c r="S13" s="28">
        <v>34000000</v>
      </c>
      <c r="T13" s="28">
        <v>23000000</v>
      </c>
      <c r="U13" s="28">
        <v>22000000</v>
      </c>
      <c r="V13" s="28">
        <v>5500000</v>
      </c>
      <c r="W13" s="28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s="2" customFormat="1" ht="15" customHeight="1">
      <c r="A14" s="26" t="s">
        <v>67</v>
      </c>
      <c r="B14" s="27" t="s">
        <v>69</v>
      </c>
      <c r="C14" s="24">
        <f>O14</f>
        <v>2970000</v>
      </c>
      <c r="D14" s="24">
        <f t="shared" si="0"/>
        <v>2970000</v>
      </c>
      <c r="E14" s="28"/>
      <c r="F14" s="28"/>
      <c r="G14" s="28"/>
      <c r="H14" s="28"/>
      <c r="I14" s="28"/>
      <c r="J14" s="28"/>
      <c r="K14" s="28"/>
      <c r="L14" s="26" t="s">
        <v>67</v>
      </c>
      <c r="M14" s="27" t="s">
        <v>69</v>
      </c>
      <c r="N14" s="28"/>
      <c r="O14" s="28">
        <v>2970000</v>
      </c>
      <c r="P14" s="28"/>
      <c r="Q14" s="28"/>
      <c r="R14" s="28"/>
      <c r="S14" s="28"/>
      <c r="T14" s="28"/>
      <c r="U14" s="28"/>
      <c r="V14" s="28"/>
      <c r="W14" s="28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s="2" customFormat="1" ht="15" customHeight="1">
      <c r="A15" s="26" t="s">
        <v>68</v>
      </c>
      <c r="B15" s="27" t="s">
        <v>70</v>
      </c>
      <c r="C15" s="24">
        <f>N15</f>
        <v>45000</v>
      </c>
      <c r="D15" s="24">
        <f t="shared" si="0"/>
        <v>45000</v>
      </c>
      <c r="E15" s="28"/>
      <c r="F15" s="28"/>
      <c r="G15" s="28"/>
      <c r="H15" s="28"/>
      <c r="I15" s="28"/>
      <c r="J15" s="28"/>
      <c r="K15" s="28"/>
      <c r="L15" s="26" t="s">
        <v>68</v>
      </c>
      <c r="M15" s="27" t="s">
        <v>70</v>
      </c>
      <c r="N15" s="28">
        <v>45000</v>
      </c>
      <c r="O15" s="28"/>
      <c r="P15" s="28"/>
      <c r="Q15" s="28"/>
      <c r="R15" s="28"/>
      <c r="S15" s="28"/>
      <c r="T15" s="28"/>
      <c r="U15" s="28"/>
      <c r="V15" s="28"/>
      <c r="W15" s="2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2" customFormat="1" ht="24.75" customHeight="1">
      <c r="A16" s="26">
        <v>2</v>
      </c>
      <c r="B16" s="27" t="s">
        <v>59</v>
      </c>
      <c r="C16" s="24">
        <f>C17</f>
        <v>271505000</v>
      </c>
      <c r="D16" s="24">
        <f t="shared" si="0"/>
        <v>271505000</v>
      </c>
      <c r="E16" s="28">
        <f>E17</f>
        <v>223505000</v>
      </c>
      <c r="F16" s="28"/>
      <c r="G16" s="28"/>
      <c r="H16" s="28"/>
      <c r="I16" s="28"/>
      <c r="J16" s="28"/>
      <c r="K16" s="28"/>
      <c r="L16" s="26">
        <v>2</v>
      </c>
      <c r="M16" s="27" t="s">
        <v>59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s="2" customFormat="1" ht="12.75" customHeight="1">
      <c r="A17" s="26" t="s">
        <v>6</v>
      </c>
      <c r="B17" s="27" t="s">
        <v>64</v>
      </c>
      <c r="C17" s="24">
        <f>C18+C19</f>
        <v>271505000</v>
      </c>
      <c r="D17" s="24">
        <f t="shared" si="0"/>
        <v>271505000</v>
      </c>
      <c r="E17" s="28">
        <f>E18+E19</f>
        <v>223505000</v>
      </c>
      <c r="F17" s="28"/>
      <c r="G17" s="28"/>
      <c r="H17" s="28"/>
      <c r="I17" s="28"/>
      <c r="J17" s="28">
        <f>SUM(J18:J19)</f>
        <v>0</v>
      </c>
      <c r="K17" s="28">
        <f>SUM(K18:K19)</f>
        <v>0</v>
      </c>
      <c r="L17" s="26" t="s">
        <v>6</v>
      </c>
      <c r="M17" s="27" t="s">
        <v>64</v>
      </c>
      <c r="N17" s="28">
        <f aca="true" t="shared" si="1" ref="N17:U17">SUM(N18:N19)</f>
        <v>0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8">
        <f t="shared" si="1"/>
        <v>0</v>
      </c>
      <c r="S17" s="28">
        <f t="shared" si="1"/>
        <v>0</v>
      </c>
      <c r="T17" s="28">
        <f t="shared" si="1"/>
        <v>0</v>
      </c>
      <c r="U17" s="28">
        <f t="shared" si="1"/>
        <v>0</v>
      </c>
      <c r="V17" s="28"/>
      <c r="W17" s="28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s="2" customFormat="1" ht="12.75" customHeight="1">
      <c r="A18" s="26" t="s">
        <v>71</v>
      </c>
      <c r="B18" s="27" t="s">
        <v>65</v>
      </c>
      <c r="C18" s="24">
        <f>E18+G18+I18</f>
        <v>270405000</v>
      </c>
      <c r="D18" s="24">
        <f t="shared" si="0"/>
        <v>270405000</v>
      </c>
      <c r="E18" s="28">
        <v>222405000</v>
      </c>
      <c r="F18" s="28"/>
      <c r="G18" s="28">
        <v>24000000</v>
      </c>
      <c r="H18" s="28"/>
      <c r="I18" s="28">
        <v>24000000</v>
      </c>
      <c r="J18" s="28"/>
      <c r="K18" s="28"/>
      <c r="L18" s="26" t="s">
        <v>71</v>
      </c>
      <c r="M18" s="27" t="s">
        <v>65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s="2" customFormat="1" ht="12.75" customHeight="1">
      <c r="A19" s="26" t="s">
        <v>72</v>
      </c>
      <c r="B19" s="27" t="s">
        <v>73</v>
      </c>
      <c r="C19" s="24">
        <f>E19+G19+I19</f>
        <v>1100000</v>
      </c>
      <c r="D19" s="24">
        <f t="shared" si="0"/>
        <v>1100000</v>
      </c>
      <c r="E19" s="28">
        <v>1100000</v>
      </c>
      <c r="F19" s="28"/>
      <c r="G19" s="28"/>
      <c r="H19" s="28"/>
      <c r="I19" s="28"/>
      <c r="J19" s="28"/>
      <c r="K19" s="28"/>
      <c r="L19" s="26" t="s">
        <v>72</v>
      </c>
      <c r="M19" s="27" t="s">
        <v>73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s="3" customFormat="1" ht="12.75" customHeight="1">
      <c r="A20" s="22" t="s">
        <v>5</v>
      </c>
      <c r="B20" s="23" t="s">
        <v>13</v>
      </c>
      <c r="C20" s="24">
        <f>C51+C42+C34+C24+C21</f>
        <v>0</v>
      </c>
      <c r="D20" s="24"/>
      <c r="E20" s="24">
        <f aca="true" t="shared" si="2" ref="E20:W20">E21+E24+E34+E42+E51</f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2" t="s">
        <v>5</v>
      </c>
      <c r="M20" s="23" t="s">
        <v>13</v>
      </c>
      <c r="N20" s="24">
        <f t="shared" si="2"/>
        <v>0</v>
      </c>
      <c r="O20" s="24">
        <f t="shared" si="2"/>
        <v>0</v>
      </c>
      <c r="P20" s="24">
        <f t="shared" si="2"/>
        <v>0</v>
      </c>
      <c r="Q20" s="24">
        <f t="shared" si="2"/>
        <v>0</v>
      </c>
      <c r="R20" s="24">
        <f t="shared" si="2"/>
        <v>0</v>
      </c>
      <c r="S20" s="24">
        <f t="shared" si="2"/>
        <v>0</v>
      </c>
      <c r="T20" s="24">
        <f t="shared" si="2"/>
        <v>0</v>
      </c>
      <c r="U20" s="24">
        <f t="shared" si="2"/>
        <v>0</v>
      </c>
      <c r="V20" s="24">
        <f t="shared" si="2"/>
        <v>0</v>
      </c>
      <c r="W20" s="24">
        <f t="shared" si="2"/>
        <v>0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s="3" customFormat="1" ht="12.75" customHeight="1">
      <c r="A21" s="22">
        <v>1</v>
      </c>
      <c r="B21" s="23" t="s">
        <v>14</v>
      </c>
      <c r="C21" s="24">
        <f>SUM(E21:W21)-L21</f>
        <v>0</v>
      </c>
      <c r="D21" s="24"/>
      <c r="E21" s="24">
        <f>SUM(E22:E23)</f>
        <v>0</v>
      </c>
      <c r="F21" s="24">
        <f aca="true" t="shared" si="3" ref="F21:W21">SUM(F22:F23)</f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2">
        <v>1</v>
      </c>
      <c r="M21" s="23" t="s">
        <v>14</v>
      </c>
      <c r="N21" s="24">
        <f t="shared" si="3"/>
        <v>0</v>
      </c>
      <c r="O21" s="24">
        <f t="shared" si="3"/>
        <v>0</v>
      </c>
      <c r="P21" s="24">
        <f t="shared" si="3"/>
        <v>0</v>
      </c>
      <c r="Q21" s="24">
        <f t="shared" si="3"/>
        <v>0</v>
      </c>
      <c r="R21" s="24">
        <f t="shared" si="3"/>
        <v>0</v>
      </c>
      <c r="S21" s="24">
        <f t="shared" si="3"/>
        <v>0</v>
      </c>
      <c r="T21" s="24">
        <f t="shared" si="3"/>
        <v>0</v>
      </c>
      <c r="U21" s="24">
        <f t="shared" si="3"/>
        <v>0</v>
      </c>
      <c r="V21" s="24">
        <f t="shared" si="3"/>
        <v>0</v>
      </c>
      <c r="W21" s="24">
        <f t="shared" si="3"/>
        <v>0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s="2" customFormat="1" ht="12.75" customHeight="1">
      <c r="A22" s="26"/>
      <c r="B22" s="27" t="s">
        <v>15</v>
      </c>
      <c r="C22" s="24">
        <f>SUM(E22:W22)-L22</f>
        <v>0</v>
      </c>
      <c r="D22" s="24"/>
      <c r="E22" s="28"/>
      <c r="F22" s="28"/>
      <c r="G22" s="28"/>
      <c r="H22" s="28"/>
      <c r="I22" s="28"/>
      <c r="J22" s="28"/>
      <c r="K22" s="28"/>
      <c r="L22" s="26"/>
      <c r="M22" s="27" t="s">
        <v>15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s="2" customFormat="1" ht="12.75" customHeight="1">
      <c r="A23" s="26"/>
      <c r="B23" s="27" t="s">
        <v>16</v>
      </c>
      <c r="C23" s="24">
        <f>SUM(E23:W23)-L23</f>
        <v>0</v>
      </c>
      <c r="D23" s="24"/>
      <c r="E23" s="28"/>
      <c r="F23" s="28"/>
      <c r="G23" s="28"/>
      <c r="H23" s="28"/>
      <c r="I23" s="28"/>
      <c r="J23" s="28"/>
      <c r="K23" s="28"/>
      <c r="L23" s="26"/>
      <c r="M23" s="27" t="s">
        <v>16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s="3" customFormat="1" ht="12.75" customHeight="1">
      <c r="A24" s="22">
        <v>2</v>
      </c>
      <c r="B24" s="23" t="s">
        <v>17</v>
      </c>
      <c r="C24" s="24">
        <f>SUM(E24:W24)-L24</f>
        <v>0</v>
      </c>
      <c r="D24" s="24"/>
      <c r="E24" s="24">
        <f aca="true" t="shared" si="4" ref="E24:W24">E25+E28+E31</f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2">
        <v>2</v>
      </c>
      <c r="M24" s="23" t="s">
        <v>17</v>
      </c>
      <c r="N24" s="24">
        <f t="shared" si="4"/>
        <v>0</v>
      </c>
      <c r="O24" s="24">
        <f t="shared" si="4"/>
        <v>0</v>
      </c>
      <c r="P24" s="24">
        <f t="shared" si="4"/>
        <v>0</v>
      </c>
      <c r="Q24" s="24">
        <f t="shared" si="4"/>
        <v>0</v>
      </c>
      <c r="R24" s="24">
        <f t="shared" si="4"/>
        <v>0</v>
      </c>
      <c r="S24" s="24">
        <f t="shared" si="4"/>
        <v>0</v>
      </c>
      <c r="T24" s="24">
        <f t="shared" si="4"/>
        <v>0</v>
      </c>
      <c r="U24" s="24">
        <f t="shared" si="4"/>
        <v>0</v>
      </c>
      <c r="V24" s="24">
        <f t="shared" si="4"/>
        <v>0</v>
      </c>
      <c r="W24" s="24">
        <f t="shared" si="4"/>
        <v>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s="7" customFormat="1" ht="12.75" customHeight="1">
      <c r="A25" s="29" t="s">
        <v>6</v>
      </c>
      <c r="B25" s="30" t="s">
        <v>20</v>
      </c>
      <c r="C25" s="31">
        <f>(SUM(E25:K25))+(SUM(N25:W25))</f>
        <v>0</v>
      </c>
      <c r="D25" s="31"/>
      <c r="E25" s="31">
        <f>SUM(E26:E27)</f>
        <v>0</v>
      </c>
      <c r="F25" s="31">
        <f aca="true" t="shared" si="5" ref="F25:W25">SUM(F26:F27)</f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29" t="s">
        <v>6</v>
      </c>
      <c r="M25" s="30" t="s">
        <v>20</v>
      </c>
      <c r="N25" s="31">
        <f t="shared" si="5"/>
        <v>0</v>
      </c>
      <c r="O25" s="31">
        <f t="shared" si="5"/>
        <v>0</v>
      </c>
      <c r="P25" s="31">
        <f t="shared" si="5"/>
        <v>0</v>
      </c>
      <c r="Q25" s="31">
        <f t="shared" si="5"/>
        <v>0</v>
      </c>
      <c r="R25" s="31">
        <f t="shared" si="5"/>
        <v>0</v>
      </c>
      <c r="S25" s="31">
        <f t="shared" si="5"/>
        <v>0</v>
      </c>
      <c r="T25" s="31">
        <f t="shared" si="5"/>
        <v>0</v>
      </c>
      <c r="U25" s="31">
        <f t="shared" si="5"/>
        <v>0</v>
      </c>
      <c r="V25" s="31">
        <f t="shared" si="5"/>
        <v>0</v>
      </c>
      <c r="W25" s="31">
        <f t="shared" si="5"/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2" customFormat="1" ht="12.75" customHeight="1">
      <c r="A26" s="26"/>
      <c r="B26" s="27" t="s">
        <v>18</v>
      </c>
      <c r="C26" s="24">
        <f>SUM(E26:W26)-L26</f>
        <v>0</v>
      </c>
      <c r="D26" s="24"/>
      <c r="E26" s="28"/>
      <c r="F26" s="28"/>
      <c r="G26" s="28"/>
      <c r="H26" s="28"/>
      <c r="I26" s="28"/>
      <c r="J26" s="28"/>
      <c r="K26" s="28"/>
      <c r="L26" s="26"/>
      <c r="M26" s="27" t="s">
        <v>18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s="2" customFormat="1" ht="12.75" customHeight="1">
      <c r="A27" s="26"/>
      <c r="B27" s="27" t="s">
        <v>19</v>
      </c>
      <c r="C27" s="24">
        <f>SUM(E27:W27)-L27</f>
        <v>0</v>
      </c>
      <c r="D27" s="24"/>
      <c r="E27" s="28"/>
      <c r="F27" s="28"/>
      <c r="G27" s="28"/>
      <c r="H27" s="28"/>
      <c r="I27" s="28"/>
      <c r="J27" s="28"/>
      <c r="K27" s="28"/>
      <c r="L27" s="26"/>
      <c r="M27" s="27" t="s">
        <v>19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s="7" customFormat="1" ht="12.75" customHeight="1">
      <c r="A28" s="29" t="s">
        <v>8</v>
      </c>
      <c r="B28" s="30" t="s">
        <v>21</v>
      </c>
      <c r="C28" s="31">
        <f>(SUM(E28:K28))+(SUM(N28:W28))</f>
        <v>0</v>
      </c>
      <c r="D28" s="31"/>
      <c r="E28" s="31">
        <f>SUM(E29:E30)</f>
        <v>0</v>
      </c>
      <c r="F28" s="31">
        <f aca="true" t="shared" si="6" ref="F28:W28">SUM(F29:F30)</f>
        <v>0</v>
      </c>
      <c r="G28" s="31">
        <f t="shared" si="6"/>
        <v>0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29" t="s">
        <v>8</v>
      </c>
      <c r="M28" s="30" t="s">
        <v>21</v>
      </c>
      <c r="N28" s="31">
        <f t="shared" si="6"/>
        <v>0</v>
      </c>
      <c r="O28" s="31">
        <f t="shared" si="6"/>
        <v>0</v>
      </c>
      <c r="P28" s="31">
        <f t="shared" si="6"/>
        <v>0</v>
      </c>
      <c r="Q28" s="31">
        <f t="shared" si="6"/>
        <v>0</v>
      </c>
      <c r="R28" s="31">
        <f t="shared" si="6"/>
        <v>0</v>
      </c>
      <c r="S28" s="31">
        <f t="shared" si="6"/>
        <v>0</v>
      </c>
      <c r="T28" s="31">
        <f t="shared" si="6"/>
        <v>0</v>
      </c>
      <c r="U28" s="31">
        <f t="shared" si="6"/>
        <v>0</v>
      </c>
      <c r="V28" s="31">
        <f t="shared" si="6"/>
        <v>0</v>
      </c>
      <c r="W28" s="31">
        <f t="shared" si="6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s="2" customFormat="1" ht="12.75" customHeight="1">
      <c r="A29" s="26"/>
      <c r="B29" s="27" t="s">
        <v>18</v>
      </c>
      <c r="C29" s="24">
        <f>SUM(E29:W29)-L29</f>
        <v>0</v>
      </c>
      <c r="D29" s="24"/>
      <c r="E29" s="28"/>
      <c r="F29" s="28"/>
      <c r="G29" s="28"/>
      <c r="H29" s="28"/>
      <c r="I29" s="28"/>
      <c r="J29" s="28"/>
      <c r="K29" s="28"/>
      <c r="L29" s="26"/>
      <c r="M29" s="27" t="s">
        <v>18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2" customFormat="1" ht="12.75" customHeight="1">
      <c r="A30" s="26"/>
      <c r="B30" s="27" t="s">
        <v>19</v>
      </c>
      <c r="C30" s="24">
        <f>SUM(E30:W30)-L30</f>
        <v>0</v>
      </c>
      <c r="D30" s="24"/>
      <c r="E30" s="28"/>
      <c r="F30" s="28"/>
      <c r="G30" s="28"/>
      <c r="H30" s="28"/>
      <c r="I30" s="28"/>
      <c r="J30" s="28"/>
      <c r="K30" s="28"/>
      <c r="L30" s="26"/>
      <c r="M30" s="27" t="s">
        <v>19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s="7" customFormat="1" ht="12.75" customHeight="1">
      <c r="A31" s="29" t="s">
        <v>7</v>
      </c>
      <c r="B31" s="30" t="s">
        <v>22</v>
      </c>
      <c r="C31" s="31">
        <f>(SUM(E31:K31))+(SUM(N31:W31))</f>
        <v>0</v>
      </c>
      <c r="D31" s="31"/>
      <c r="E31" s="31">
        <f aca="true" t="shared" si="7" ref="E31:W31">SUM(E32:E33)</f>
        <v>0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29" t="s">
        <v>7</v>
      </c>
      <c r="M31" s="30" t="s">
        <v>22</v>
      </c>
      <c r="N31" s="31">
        <f t="shared" si="7"/>
        <v>0</v>
      </c>
      <c r="O31" s="31">
        <f t="shared" si="7"/>
        <v>0</v>
      </c>
      <c r="P31" s="31">
        <f t="shared" si="7"/>
        <v>0</v>
      </c>
      <c r="Q31" s="31">
        <f t="shared" si="7"/>
        <v>0</v>
      </c>
      <c r="R31" s="31">
        <f t="shared" si="7"/>
        <v>0</v>
      </c>
      <c r="S31" s="31">
        <f t="shared" si="7"/>
        <v>0</v>
      </c>
      <c r="T31" s="31">
        <f t="shared" si="7"/>
        <v>0</v>
      </c>
      <c r="U31" s="31">
        <f t="shared" si="7"/>
        <v>0</v>
      </c>
      <c r="V31" s="31">
        <f t="shared" si="7"/>
        <v>0</v>
      </c>
      <c r="W31" s="31">
        <f t="shared" si="7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s="2" customFormat="1" ht="12.75" customHeight="1">
      <c r="A32" s="26"/>
      <c r="B32" s="27" t="s">
        <v>18</v>
      </c>
      <c r="C32" s="24">
        <f>SUM(E32:W32)-L32</f>
        <v>0</v>
      </c>
      <c r="D32" s="24"/>
      <c r="E32" s="28"/>
      <c r="F32" s="28"/>
      <c r="G32" s="28"/>
      <c r="H32" s="28"/>
      <c r="I32" s="28"/>
      <c r="J32" s="28"/>
      <c r="K32" s="28"/>
      <c r="L32" s="26"/>
      <c r="M32" s="27" t="s">
        <v>18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2" customFormat="1" ht="12.75" customHeight="1">
      <c r="A33" s="26"/>
      <c r="B33" s="27" t="s">
        <v>19</v>
      </c>
      <c r="C33" s="24">
        <f>SUM(E33:W33)-L33</f>
        <v>0</v>
      </c>
      <c r="D33" s="24"/>
      <c r="E33" s="28"/>
      <c r="F33" s="28"/>
      <c r="G33" s="28"/>
      <c r="H33" s="28"/>
      <c r="I33" s="28"/>
      <c r="J33" s="28"/>
      <c r="K33" s="28"/>
      <c r="L33" s="26"/>
      <c r="M33" s="27" t="s">
        <v>19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s="2" customFormat="1" ht="12.75" customHeight="1">
      <c r="A34" s="22">
        <v>3</v>
      </c>
      <c r="B34" s="23" t="s">
        <v>23</v>
      </c>
      <c r="C34" s="24">
        <f>SUM(E34:W34)-L34</f>
        <v>0</v>
      </c>
      <c r="D34" s="24"/>
      <c r="E34" s="24">
        <f aca="true" t="shared" si="8" ref="E34:W34">E38+E35</f>
        <v>0</v>
      </c>
      <c r="F34" s="24">
        <f t="shared" si="8"/>
        <v>0</v>
      </c>
      <c r="G34" s="24">
        <f t="shared" si="8"/>
        <v>0</v>
      </c>
      <c r="H34" s="24">
        <f t="shared" si="8"/>
        <v>0</v>
      </c>
      <c r="I34" s="24">
        <f t="shared" si="8"/>
        <v>0</v>
      </c>
      <c r="J34" s="24">
        <f t="shared" si="8"/>
        <v>0</v>
      </c>
      <c r="K34" s="24">
        <f t="shared" si="8"/>
        <v>0</v>
      </c>
      <c r="L34" s="22">
        <v>3</v>
      </c>
      <c r="M34" s="23" t="s">
        <v>23</v>
      </c>
      <c r="N34" s="24">
        <f t="shared" si="8"/>
        <v>0</v>
      </c>
      <c r="O34" s="24">
        <f t="shared" si="8"/>
        <v>0</v>
      </c>
      <c r="P34" s="24">
        <f t="shared" si="8"/>
        <v>0</v>
      </c>
      <c r="Q34" s="24">
        <f t="shared" si="8"/>
        <v>0</v>
      </c>
      <c r="R34" s="24">
        <f t="shared" si="8"/>
        <v>0</v>
      </c>
      <c r="S34" s="24">
        <f t="shared" si="8"/>
        <v>0</v>
      </c>
      <c r="T34" s="24">
        <f t="shared" si="8"/>
        <v>0</v>
      </c>
      <c r="U34" s="24">
        <f t="shared" si="8"/>
        <v>0</v>
      </c>
      <c r="V34" s="24">
        <f t="shared" si="8"/>
        <v>0</v>
      </c>
      <c r="W34" s="24">
        <f t="shared" si="8"/>
        <v>0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7" customFormat="1" ht="12.75" customHeight="1">
      <c r="A35" s="29" t="s">
        <v>9</v>
      </c>
      <c r="B35" s="30" t="s">
        <v>24</v>
      </c>
      <c r="C35" s="31">
        <f>(SUM(E35:K35))+(SUM(N35:W35))</f>
        <v>0</v>
      </c>
      <c r="D35" s="31"/>
      <c r="E35" s="31">
        <f>SUM(E36:E37)</f>
        <v>0</v>
      </c>
      <c r="F35" s="31">
        <f aca="true" t="shared" si="9" ref="F35:W35">SUM(F36:F37)</f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29" t="s">
        <v>9</v>
      </c>
      <c r="M35" s="30" t="s">
        <v>24</v>
      </c>
      <c r="N35" s="31">
        <f t="shared" si="9"/>
        <v>0</v>
      </c>
      <c r="O35" s="31">
        <f t="shared" si="9"/>
        <v>0</v>
      </c>
      <c r="P35" s="31">
        <f t="shared" si="9"/>
        <v>0</v>
      </c>
      <c r="Q35" s="31">
        <f t="shared" si="9"/>
        <v>0</v>
      </c>
      <c r="R35" s="31">
        <f t="shared" si="9"/>
        <v>0</v>
      </c>
      <c r="S35" s="31">
        <f t="shared" si="9"/>
        <v>0</v>
      </c>
      <c r="T35" s="31">
        <f t="shared" si="9"/>
        <v>0</v>
      </c>
      <c r="U35" s="31">
        <f t="shared" si="9"/>
        <v>0</v>
      </c>
      <c r="V35" s="31">
        <f t="shared" si="9"/>
        <v>0</v>
      </c>
      <c r="W35" s="31">
        <f t="shared" si="9"/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s="2" customFormat="1" ht="12.75" customHeight="1">
      <c r="A36" s="26"/>
      <c r="B36" s="27" t="s">
        <v>18</v>
      </c>
      <c r="C36" s="24">
        <f>SUM(E36:W36)-L36</f>
        <v>0</v>
      </c>
      <c r="D36" s="24"/>
      <c r="E36" s="28"/>
      <c r="F36" s="28"/>
      <c r="G36" s="28"/>
      <c r="H36" s="28"/>
      <c r="I36" s="28"/>
      <c r="J36" s="28"/>
      <c r="K36" s="28"/>
      <c r="L36" s="26"/>
      <c r="M36" s="27" t="s">
        <v>18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s="2" customFormat="1" ht="12.75" customHeight="1">
      <c r="A37" s="26"/>
      <c r="B37" s="27" t="s">
        <v>19</v>
      </c>
      <c r="C37" s="24">
        <f>SUM(E37:W37)-L37</f>
        <v>0</v>
      </c>
      <c r="D37" s="24"/>
      <c r="E37" s="28"/>
      <c r="F37" s="28"/>
      <c r="G37" s="28"/>
      <c r="H37" s="28"/>
      <c r="I37" s="28"/>
      <c r="J37" s="28"/>
      <c r="K37" s="28"/>
      <c r="L37" s="26"/>
      <c r="M37" s="27" t="s">
        <v>19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s="3" customFormat="1" ht="12.75" customHeight="1">
      <c r="A38" s="29" t="s">
        <v>10</v>
      </c>
      <c r="B38" s="30" t="s">
        <v>25</v>
      </c>
      <c r="C38" s="31">
        <f>(SUM(E38:K38))+(SUM(N38:W38))</f>
        <v>0</v>
      </c>
      <c r="D38" s="31"/>
      <c r="E38" s="24">
        <f>E39</f>
        <v>0</v>
      </c>
      <c r="F38" s="24">
        <f aca="true" t="shared" si="10" ref="F38:W38">F39</f>
        <v>0</v>
      </c>
      <c r="G38" s="24">
        <f t="shared" si="10"/>
        <v>0</v>
      </c>
      <c r="H38" s="24">
        <f t="shared" si="10"/>
        <v>0</v>
      </c>
      <c r="I38" s="24">
        <f t="shared" si="10"/>
        <v>0</v>
      </c>
      <c r="J38" s="24">
        <f t="shared" si="10"/>
        <v>0</v>
      </c>
      <c r="K38" s="24">
        <f t="shared" si="10"/>
        <v>0</v>
      </c>
      <c r="L38" s="29" t="s">
        <v>10</v>
      </c>
      <c r="M38" s="30" t="s">
        <v>25</v>
      </c>
      <c r="N38" s="24">
        <f t="shared" si="10"/>
        <v>0</v>
      </c>
      <c r="O38" s="24">
        <f t="shared" si="10"/>
        <v>0</v>
      </c>
      <c r="P38" s="24">
        <f t="shared" si="10"/>
        <v>0</v>
      </c>
      <c r="Q38" s="24">
        <f t="shared" si="10"/>
        <v>0</v>
      </c>
      <c r="R38" s="24">
        <f t="shared" si="10"/>
        <v>0</v>
      </c>
      <c r="S38" s="24">
        <f t="shared" si="10"/>
        <v>0</v>
      </c>
      <c r="T38" s="24">
        <f t="shared" si="10"/>
        <v>0</v>
      </c>
      <c r="U38" s="24">
        <f t="shared" si="10"/>
        <v>0</v>
      </c>
      <c r="V38" s="24">
        <f t="shared" si="10"/>
        <v>0</v>
      </c>
      <c r="W38" s="24">
        <f t="shared" si="10"/>
        <v>0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7" customFormat="1" ht="12.75" customHeight="1">
      <c r="A39" s="26"/>
      <c r="B39" s="27" t="s">
        <v>18</v>
      </c>
      <c r="C39" s="24">
        <f>SUM(E39:W39)-L39</f>
        <v>0</v>
      </c>
      <c r="D39" s="24"/>
      <c r="E39" s="31"/>
      <c r="F39" s="31"/>
      <c r="G39" s="31"/>
      <c r="H39" s="31"/>
      <c r="I39" s="31"/>
      <c r="J39" s="31"/>
      <c r="K39" s="31"/>
      <c r="L39" s="26"/>
      <c r="M39" s="27" t="s">
        <v>18</v>
      </c>
      <c r="N39" s="31"/>
      <c r="O39" s="31"/>
      <c r="P39" s="31"/>
      <c r="Q39" s="28"/>
      <c r="R39" s="28"/>
      <c r="S39" s="28"/>
      <c r="T39" s="28"/>
      <c r="U39" s="28"/>
      <c r="V39" s="28"/>
      <c r="W39" s="31"/>
      <c r="X39" s="49"/>
      <c r="Y39" s="49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s="2" customFormat="1" ht="12.75" customHeight="1">
      <c r="A40" s="26"/>
      <c r="B40" s="27" t="s">
        <v>19</v>
      </c>
      <c r="C40" s="24">
        <f>SUM(E40:W40)-L40</f>
        <v>0</v>
      </c>
      <c r="D40" s="24"/>
      <c r="E40" s="28"/>
      <c r="F40" s="28"/>
      <c r="G40" s="28"/>
      <c r="H40" s="28"/>
      <c r="I40" s="28"/>
      <c r="J40" s="28"/>
      <c r="K40" s="28"/>
      <c r="L40" s="26"/>
      <c r="M40" s="27" t="s">
        <v>19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2" customFormat="1" ht="12.75" customHeight="1">
      <c r="A41" s="54" t="s">
        <v>29</v>
      </c>
      <c r="B41" s="55" t="s">
        <v>56</v>
      </c>
      <c r="C41" s="33"/>
      <c r="D41" s="33"/>
      <c r="E41" s="34"/>
      <c r="F41" s="34"/>
      <c r="G41" s="34"/>
      <c r="H41" s="34"/>
      <c r="I41" s="34"/>
      <c r="J41" s="34"/>
      <c r="K41" s="34"/>
      <c r="L41" s="54" t="s">
        <v>29</v>
      </c>
      <c r="M41" s="55" t="s">
        <v>56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2" customFormat="1" ht="12.75" customHeight="1">
      <c r="A42" s="52">
        <v>4</v>
      </c>
      <c r="B42" s="53" t="s">
        <v>26</v>
      </c>
      <c r="C42" s="48">
        <f aca="true" t="shared" si="11" ref="C42:C50">SUM(E42:W42)-L42</f>
        <v>0</v>
      </c>
      <c r="D42" s="48"/>
      <c r="E42" s="48">
        <f>E44</f>
        <v>0</v>
      </c>
      <c r="F42" s="48">
        <f aca="true" t="shared" si="12" ref="F42:W42">F44</f>
        <v>0</v>
      </c>
      <c r="G42" s="48">
        <f t="shared" si="12"/>
        <v>0</v>
      </c>
      <c r="H42" s="48">
        <f t="shared" si="12"/>
        <v>0</v>
      </c>
      <c r="I42" s="48">
        <f t="shared" si="12"/>
        <v>0</v>
      </c>
      <c r="J42" s="48">
        <f t="shared" si="12"/>
        <v>0</v>
      </c>
      <c r="K42" s="48">
        <f t="shared" si="12"/>
        <v>0</v>
      </c>
      <c r="L42" s="52">
        <v>4</v>
      </c>
      <c r="M42" s="53" t="s">
        <v>26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aca="true" t="shared" si="13" ref="Q42:V42">Q44+Q48</f>
        <v>0</v>
      </c>
      <c r="R42" s="48">
        <f t="shared" si="13"/>
        <v>0</v>
      </c>
      <c r="S42" s="48">
        <f t="shared" si="13"/>
        <v>0</v>
      </c>
      <c r="T42" s="48">
        <f t="shared" si="13"/>
        <v>0</v>
      </c>
      <c r="U42" s="48">
        <f t="shared" si="13"/>
        <v>0</v>
      </c>
      <c r="V42" s="48">
        <f t="shared" si="13"/>
        <v>0</v>
      </c>
      <c r="W42" s="48">
        <f t="shared" si="12"/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2" customFormat="1" ht="12.75" customHeight="1">
      <c r="A43" s="22"/>
      <c r="B43" s="25" t="s">
        <v>27</v>
      </c>
      <c r="C43" s="24">
        <f t="shared" si="11"/>
        <v>0</v>
      </c>
      <c r="D43" s="24"/>
      <c r="E43" s="24"/>
      <c r="F43" s="24"/>
      <c r="G43" s="24"/>
      <c r="H43" s="24"/>
      <c r="I43" s="24"/>
      <c r="J43" s="24"/>
      <c r="K43" s="24"/>
      <c r="L43" s="22"/>
      <c r="M43" s="25" t="s">
        <v>27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3" customFormat="1" ht="12.75" customHeight="1">
      <c r="A44" s="22"/>
      <c r="B44" s="32" t="s">
        <v>21</v>
      </c>
      <c r="C44" s="31">
        <f t="shared" si="11"/>
        <v>0</v>
      </c>
      <c r="D44" s="31"/>
      <c r="E44" s="31">
        <f>SUM(E45:E46)</f>
        <v>0</v>
      </c>
      <c r="F44" s="31">
        <f aca="true" t="shared" si="14" ref="F44:W44">SUM(F45:F46)</f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22"/>
      <c r="M44" s="32" t="s">
        <v>21</v>
      </c>
      <c r="N44" s="31">
        <f t="shared" si="14"/>
        <v>0</v>
      </c>
      <c r="O44" s="31">
        <f t="shared" si="14"/>
        <v>0</v>
      </c>
      <c r="P44" s="31">
        <f t="shared" si="14"/>
        <v>0</v>
      </c>
      <c r="Q44" s="31">
        <f t="shared" si="14"/>
        <v>0</v>
      </c>
      <c r="R44" s="31">
        <f t="shared" si="14"/>
        <v>0</v>
      </c>
      <c r="S44" s="31">
        <f t="shared" si="14"/>
        <v>0</v>
      </c>
      <c r="T44" s="31">
        <f t="shared" si="14"/>
        <v>0</v>
      </c>
      <c r="U44" s="31">
        <f t="shared" si="14"/>
        <v>0</v>
      </c>
      <c r="V44" s="31">
        <f t="shared" si="14"/>
        <v>0</v>
      </c>
      <c r="W44" s="31">
        <f t="shared" si="14"/>
        <v>0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7" customFormat="1" ht="12.75" customHeight="1">
      <c r="A45" s="29"/>
      <c r="B45" s="27" t="s">
        <v>18</v>
      </c>
      <c r="C45" s="24">
        <f t="shared" si="11"/>
        <v>0</v>
      </c>
      <c r="D45" s="24"/>
      <c r="E45" s="31"/>
      <c r="F45" s="31"/>
      <c r="G45" s="31"/>
      <c r="H45" s="31"/>
      <c r="I45" s="31"/>
      <c r="J45" s="31"/>
      <c r="K45" s="31"/>
      <c r="L45" s="29"/>
      <c r="M45" s="27" t="s">
        <v>18</v>
      </c>
      <c r="N45" s="31"/>
      <c r="O45" s="31"/>
      <c r="P45" s="31"/>
      <c r="Q45" s="28"/>
      <c r="R45" s="28"/>
      <c r="S45" s="28"/>
      <c r="T45" s="28"/>
      <c r="U45" s="28"/>
      <c r="V45" s="28"/>
      <c r="W45" s="31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s="2" customFormat="1" ht="12.75" customHeight="1">
      <c r="A46" s="26"/>
      <c r="B46" s="27" t="s">
        <v>19</v>
      </c>
      <c r="C46" s="24">
        <f t="shared" si="11"/>
        <v>0</v>
      </c>
      <c r="D46" s="24"/>
      <c r="E46" s="28"/>
      <c r="F46" s="28"/>
      <c r="G46" s="28"/>
      <c r="H46" s="28"/>
      <c r="I46" s="28"/>
      <c r="J46" s="28"/>
      <c r="K46" s="28"/>
      <c r="L46" s="26"/>
      <c r="M46" s="27" t="s">
        <v>19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2" customFormat="1" ht="12.75" customHeight="1">
      <c r="A47" s="26"/>
      <c r="B47" s="25" t="s">
        <v>28</v>
      </c>
      <c r="C47" s="24">
        <f t="shared" si="11"/>
        <v>0</v>
      </c>
      <c r="D47" s="24"/>
      <c r="E47" s="28"/>
      <c r="F47" s="28"/>
      <c r="G47" s="28"/>
      <c r="H47" s="28"/>
      <c r="I47" s="28"/>
      <c r="J47" s="28"/>
      <c r="K47" s="28"/>
      <c r="L47" s="26"/>
      <c r="M47" s="25" t="s">
        <v>28</v>
      </c>
      <c r="N47" s="28"/>
      <c r="O47" s="28"/>
      <c r="P47" s="28"/>
      <c r="Q47" s="36"/>
      <c r="R47" s="36"/>
      <c r="S47" s="36"/>
      <c r="T47" s="36"/>
      <c r="U47" s="36"/>
      <c r="V47" s="28"/>
      <c r="W47" s="28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2" customFormat="1" ht="12.75" customHeight="1">
      <c r="A48" s="26"/>
      <c r="B48" s="32" t="s">
        <v>21</v>
      </c>
      <c r="C48" s="31">
        <f t="shared" si="11"/>
        <v>0</v>
      </c>
      <c r="D48" s="31"/>
      <c r="E48" s="28"/>
      <c r="F48" s="28"/>
      <c r="G48" s="28"/>
      <c r="H48" s="28"/>
      <c r="I48" s="28"/>
      <c r="J48" s="28"/>
      <c r="K48" s="28"/>
      <c r="L48" s="26"/>
      <c r="M48" s="32" t="s">
        <v>21</v>
      </c>
      <c r="N48" s="28"/>
      <c r="O48" s="28"/>
      <c r="P48" s="28"/>
      <c r="Q48" s="47">
        <f aca="true" t="shared" si="15" ref="Q48:V48">Q50</f>
        <v>0</v>
      </c>
      <c r="R48" s="47">
        <f t="shared" si="15"/>
        <v>0</v>
      </c>
      <c r="S48" s="47">
        <f t="shared" si="15"/>
        <v>0</v>
      </c>
      <c r="T48" s="47">
        <f t="shared" si="15"/>
        <v>0</v>
      </c>
      <c r="U48" s="47">
        <f t="shared" si="15"/>
        <v>0</v>
      </c>
      <c r="V48" s="31">
        <f t="shared" si="15"/>
        <v>0</v>
      </c>
      <c r="W48" s="2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2" customFormat="1" ht="12.75" customHeight="1">
      <c r="A49" s="26"/>
      <c r="B49" s="27" t="s">
        <v>18</v>
      </c>
      <c r="C49" s="24">
        <f t="shared" si="11"/>
        <v>0</v>
      </c>
      <c r="D49" s="24"/>
      <c r="E49" s="28"/>
      <c r="F49" s="28"/>
      <c r="G49" s="28"/>
      <c r="H49" s="28"/>
      <c r="I49" s="28"/>
      <c r="J49" s="28"/>
      <c r="K49" s="28"/>
      <c r="L49" s="26"/>
      <c r="M49" s="27" t="s">
        <v>18</v>
      </c>
      <c r="N49" s="28"/>
      <c r="O49" s="28"/>
      <c r="P49" s="28"/>
      <c r="Q49" s="36"/>
      <c r="R49" s="36"/>
      <c r="S49" s="36"/>
      <c r="T49" s="36"/>
      <c r="U49" s="36"/>
      <c r="V49" s="28"/>
      <c r="W49" s="28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2" customFormat="1" ht="12.75" customHeight="1">
      <c r="A50" s="26"/>
      <c r="B50" s="27" t="s">
        <v>19</v>
      </c>
      <c r="C50" s="24">
        <f t="shared" si="11"/>
        <v>0</v>
      </c>
      <c r="D50" s="24"/>
      <c r="E50" s="28"/>
      <c r="F50" s="28"/>
      <c r="G50" s="28"/>
      <c r="H50" s="28"/>
      <c r="I50" s="28"/>
      <c r="J50" s="28"/>
      <c r="K50" s="28"/>
      <c r="L50" s="26"/>
      <c r="M50" s="27" t="s">
        <v>19</v>
      </c>
      <c r="N50" s="28"/>
      <c r="O50" s="28"/>
      <c r="P50" s="28"/>
      <c r="Q50" s="36"/>
      <c r="R50" s="36"/>
      <c r="S50" s="36"/>
      <c r="T50" s="36"/>
      <c r="U50" s="36"/>
      <c r="V50" s="28"/>
      <c r="W50" s="28"/>
      <c r="X50" s="5"/>
      <c r="Y50" s="5">
        <f>Q50+R50+S50+T50+U50+V50</f>
        <v>0</v>
      </c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2" customFormat="1" ht="12.75" customHeight="1">
      <c r="A51" s="22">
        <v>5</v>
      </c>
      <c r="B51" s="23" t="s">
        <v>30</v>
      </c>
      <c r="C51" s="24">
        <f>SUM(C53:C55)</f>
        <v>0</v>
      </c>
      <c r="D51" s="24"/>
      <c r="E51" s="24">
        <f aca="true" t="shared" si="16" ref="E51:K51">SUM(E53:E55)</f>
        <v>0</v>
      </c>
      <c r="F51" s="24">
        <f t="shared" si="16"/>
        <v>0</v>
      </c>
      <c r="G51" s="24">
        <f t="shared" si="16"/>
        <v>0</v>
      </c>
      <c r="H51" s="24">
        <f t="shared" si="16"/>
        <v>0</v>
      </c>
      <c r="I51" s="24">
        <f t="shared" si="16"/>
        <v>0</v>
      </c>
      <c r="J51" s="24">
        <f t="shared" si="16"/>
        <v>0</v>
      </c>
      <c r="K51" s="24">
        <f t="shared" si="16"/>
        <v>0</v>
      </c>
      <c r="L51" s="22">
        <v>5</v>
      </c>
      <c r="M51" s="23" t="s">
        <v>30</v>
      </c>
      <c r="N51" s="28"/>
      <c r="O51" s="28"/>
      <c r="P51" s="28"/>
      <c r="Q51" s="36"/>
      <c r="R51" s="36"/>
      <c r="S51" s="36"/>
      <c r="T51" s="36"/>
      <c r="U51" s="36"/>
      <c r="V51" s="28"/>
      <c r="W51" s="50">
        <f>W52</f>
        <v>0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ht="12.75" customHeight="1">
      <c r="A52" s="29"/>
      <c r="B52" s="30" t="s">
        <v>31</v>
      </c>
      <c r="C52" s="31">
        <f>SUM(E52:W52)-L52</f>
        <v>0</v>
      </c>
      <c r="D52" s="31"/>
      <c r="E52" s="31">
        <f>SUM(E53:E54)</f>
        <v>0</v>
      </c>
      <c r="F52" s="31">
        <f aca="true" t="shared" si="17" ref="F52:V52">SUM(F53:F54)</f>
        <v>0</v>
      </c>
      <c r="G52" s="31">
        <f t="shared" si="17"/>
        <v>0</v>
      </c>
      <c r="H52" s="31">
        <f t="shared" si="17"/>
        <v>0</v>
      </c>
      <c r="I52" s="31">
        <f t="shared" si="17"/>
        <v>0</v>
      </c>
      <c r="J52" s="31">
        <f t="shared" si="17"/>
        <v>0</v>
      </c>
      <c r="K52" s="31">
        <f t="shared" si="17"/>
        <v>0</v>
      </c>
      <c r="L52" s="29"/>
      <c r="M52" s="30" t="s">
        <v>31</v>
      </c>
      <c r="N52" s="31">
        <f t="shared" si="17"/>
        <v>0</v>
      </c>
      <c r="O52" s="31">
        <f t="shared" si="17"/>
        <v>0</v>
      </c>
      <c r="P52" s="31">
        <f t="shared" si="17"/>
        <v>0</v>
      </c>
      <c r="Q52" s="31">
        <f t="shared" si="17"/>
        <v>0</v>
      </c>
      <c r="R52" s="31">
        <f t="shared" si="17"/>
        <v>0</v>
      </c>
      <c r="S52" s="31">
        <f t="shared" si="17"/>
        <v>0</v>
      </c>
      <c r="T52" s="31">
        <f t="shared" si="17"/>
        <v>0</v>
      </c>
      <c r="U52" s="31">
        <f t="shared" si="17"/>
        <v>0</v>
      </c>
      <c r="V52" s="31">
        <f t="shared" si="17"/>
        <v>0</v>
      </c>
      <c r="W52" s="31">
        <f>SUM(W53:W55)</f>
        <v>0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s="2" customFormat="1" ht="12.75" customHeight="1">
      <c r="A53" s="26"/>
      <c r="B53" s="27" t="s">
        <v>18</v>
      </c>
      <c r="C53" s="24">
        <f>SUM(E53:W53)-L53</f>
        <v>0</v>
      </c>
      <c r="D53" s="24"/>
      <c r="E53" s="28"/>
      <c r="F53" s="28"/>
      <c r="G53" s="28"/>
      <c r="H53" s="28"/>
      <c r="I53" s="28"/>
      <c r="J53" s="28"/>
      <c r="K53" s="28"/>
      <c r="L53" s="26"/>
      <c r="M53" s="27" t="s">
        <v>18</v>
      </c>
      <c r="N53" s="28"/>
      <c r="O53" s="28"/>
      <c r="P53" s="28"/>
      <c r="Q53" s="36"/>
      <c r="R53" s="36"/>
      <c r="S53" s="36"/>
      <c r="T53" s="36"/>
      <c r="U53" s="36"/>
      <c r="V53" s="36"/>
      <c r="W53" s="28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2" customFormat="1" ht="12.75" customHeight="1">
      <c r="A54" s="46"/>
      <c r="B54" s="27" t="s">
        <v>19</v>
      </c>
      <c r="C54" s="24">
        <f>SUM(E54:W54)-L54</f>
        <v>0</v>
      </c>
      <c r="D54" s="24"/>
      <c r="E54" s="28"/>
      <c r="F54" s="28"/>
      <c r="G54" s="28"/>
      <c r="H54" s="28"/>
      <c r="I54" s="28"/>
      <c r="J54" s="28"/>
      <c r="K54" s="28"/>
      <c r="L54" s="46"/>
      <c r="M54" s="27" t="s">
        <v>19</v>
      </c>
      <c r="N54" s="28"/>
      <c r="O54" s="28"/>
      <c r="P54" s="28"/>
      <c r="Q54" s="36"/>
      <c r="R54" s="36"/>
      <c r="S54" s="36"/>
      <c r="T54" s="36"/>
      <c r="U54" s="36"/>
      <c r="V54" s="36"/>
      <c r="W54" s="2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2" customFormat="1" ht="11.25" customHeight="1">
      <c r="A55" s="37"/>
      <c r="B55" s="27"/>
      <c r="C55" s="33"/>
      <c r="D55" s="33"/>
      <c r="E55" s="34"/>
      <c r="F55" s="34"/>
      <c r="G55" s="34"/>
      <c r="H55" s="34"/>
      <c r="I55" s="34"/>
      <c r="J55" s="34"/>
      <c r="K55" s="34"/>
      <c r="L55" s="37"/>
      <c r="M55" s="35"/>
      <c r="N55" s="34"/>
      <c r="O55" s="34"/>
      <c r="P55" s="34"/>
      <c r="Q55" s="38"/>
      <c r="R55" s="38"/>
      <c r="S55" s="38"/>
      <c r="T55" s="38"/>
      <c r="U55" s="38"/>
      <c r="V55" s="38"/>
      <c r="W55" s="34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23" s="2" customFormat="1" ht="39" customHeight="1">
      <c r="A56" s="39"/>
      <c r="B56" s="40" t="s">
        <v>32</v>
      </c>
      <c r="C56" s="41"/>
      <c r="D56" s="41"/>
      <c r="E56" s="42" t="s">
        <v>33</v>
      </c>
      <c r="F56" s="42" t="s">
        <v>33</v>
      </c>
      <c r="G56" s="42" t="s">
        <v>33</v>
      </c>
      <c r="H56" s="42" t="s">
        <v>33</v>
      </c>
      <c r="I56" s="42" t="s">
        <v>33</v>
      </c>
      <c r="J56" s="42" t="s">
        <v>33</v>
      </c>
      <c r="K56" s="42" t="s">
        <v>33</v>
      </c>
      <c r="L56" s="39"/>
      <c r="M56" s="40" t="s">
        <v>32</v>
      </c>
      <c r="N56" s="42" t="s">
        <v>33</v>
      </c>
      <c r="O56" s="42" t="s">
        <v>33</v>
      </c>
      <c r="P56" s="42" t="s">
        <v>34</v>
      </c>
      <c r="Q56" s="43" t="s">
        <v>35</v>
      </c>
      <c r="R56" s="43" t="s">
        <v>36</v>
      </c>
      <c r="S56" s="42" t="s">
        <v>34</v>
      </c>
      <c r="T56" s="43" t="s">
        <v>37</v>
      </c>
      <c r="U56" s="43" t="s">
        <v>38</v>
      </c>
      <c r="V56" s="42" t="s">
        <v>33</v>
      </c>
      <c r="W56" s="42" t="s">
        <v>33</v>
      </c>
    </row>
    <row r="57" spans="1:23" ht="15">
      <c r="A57" s="44"/>
      <c r="B57" s="45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23" ht="15">
      <c r="A58" s="44"/>
      <c r="B58" s="4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ht="15">
      <c r="A59" s="44"/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 ht="15">
      <c r="A60" s="44"/>
      <c r="B60" s="45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 ht="15">
      <c r="A61" s="44"/>
      <c r="B61" s="45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5">
      <c r="A62" s="44"/>
      <c r="B62" s="45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ht="15">
      <c r="A63" s="44"/>
      <c r="B63" s="45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5">
      <c r="A64" s="44"/>
      <c r="B64" s="45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5">
      <c r="A65" s="44"/>
      <c r="B65" s="45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</sheetData>
  <sheetProtection/>
  <mergeCells count="9">
    <mergeCell ref="T5:W5"/>
    <mergeCell ref="F1:J1"/>
    <mergeCell ref="R1:W1"/>
    <mergeCell ref="B5:C5"/>
    <mergeCell ref="I5:K5"/>
    <mergeCell ref="A3:K3"/>
    <mergeCell ref="A2:K2"/>
    <mergeCell ref="L2:W2"/>
    <mergeCell ref="L3:W3"/>
  </mergeCells>
  <printOptions/>
  <pageMargins left="0.28" right="0" top="0.17" bottom="0" header="0.1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2022-03-25T02:35:54Z</cp:lastPrinted>
  <dcterms:created xsi:type="dcterms:W3CDTF">2013-03-29T01:17:46Z</dcterms:created>
  <dcterms:modified xsi:type="dcterms:W3CDTF">2022-03-25T02:35:57Z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